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PLAccount" sheetId="1" r:id="rId1"/>
    <sheet name="Balance Sheet" sheetId="2" r:id="rId2"/>
  </sheets>
  <definedNames>
    <definedName name="_xlnm.Print_Area">'Balance Sheet'!$B$3:$I$59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<sst xmlns="http://schemas.openxmlformats.org/spreadsheetml/2006/main" count="172" uniqueCount="87">
  <si>
    <t>TOTAL INCOME</t>
  </si>
  <si>
    <t>Gross rental income</t>
  </si>
  <si>
    <t>Less:  Operating expenses</t>
  </si>
  <si>
    <t xml:space="preserve">       Depreciation</t>
  </si>
  <si>
    <t xml:space="preserve">Net rental income </t>
  </si>
  <si>
    <t>Interest income from short-term investments</t>
  </si>
  <si>
    <t>Gain on sale of investment in quoted shares</t>
  </si>
  <si>
    <t>Gross dividend from quoted shares</t>
  </si>
  <si>
    <t>TOTAL TRUST INCOME</t>
  </si>
  <si>
    <t>TOTAL EXPENDITURE</t>
  </si>
  <si>
    <t>Managers' fee</t>
  </si>
  <si>
    <t>Trustee's fee</t>
  </si>
  <si>
    <t>Auditors' remuneration</t>
  </si>
  <si>
    <t>Provision for diminution in value</t>
  </si>
  <si>
    <t xml:space="preserve">   of investment / (written back)</t>
  </si>
  <si>
    <t>Printing, postage and general expenses</t>
  </si>
  <si>
    <t>TOTAL TRUST EXPENDITURE</t>
  </si>
  <si>
    <t xml:space="preserve">INCOME BEFORE EXCEPTIONAL ITEM </t>
  </si>
  <si>
    <t xml:space="preserve">   AND TAXATION</t>
  </si>
  <si>
    <t>EXCEPTIONAL ITEM</t>
  </si>
  <si>
    <t>INCOME BEFORE TAXATION</t>
  </si>
  <si>
    <t>TAXATION</t>
  </si>
  <si>
    <t>INCOME AFTER TAXATION</t>
  </si>
  <si>
    <t>UNDISTRIBUTED INCOME BROUGHT FORWARD</t>
  </si>
  <si>
    <t xml:space="preserve">   AS PREVIOUSLY REPORTED (RESTATED)</t>
  </si>
  <si>
    <t>PRIOR YEAR ADJUSTMENT</t>
  </si>
  <si>
    <t xml:space="preserve">   AS RESTATED</t>
  </si>
  <si>
    <t>TOTAL INCOME BEFORE DISTRIBUTION</t>
  </si>
  <si>
    <t>TRANSFER TO GENERAL RESERVE</t>
  </si>
  <si>
    <t>INCOME DISTRIBUTION</t>
  </si>
  <si>
    <t>UNDISTRIBUTED INCOME CARRIED FORWARD</t>
  </si>
  <si>
    <t>GROSS EARNINGS A UNIT (SEN)</t>
  </si>
  <si>
    <t>Note</t>
  </si>
  <si>
    <t>:-</t>
  </si>
  <si>
    <t xml:space="preserve">*   No corresponding comparative figures as this being the first year of reporting. </t>
  </si>
  <si>
    <t>**  Restated amount of RM4.518 million after adjustment of RM0.571 million due to</t>
  </si>
  <si>
    <t xml:space="preserve">    change in depreciation policy.</t>
  </si>
  <si>
    <t>*** Arising from the adoption of the policy of non-provision of depreciation on</t>
  </si>
  <si>
    <t xml:space="preserve">    land and building. </t>
  </si>
  <si>
    <t>AUDITED PROFIT AND LOSS ACCOUNT</t>
  </si>
  <si>
    <t>AMANAH HARTA TANAH PNB</t>
  </si>
  <si>
    <t xml:space="preserve"> </t>
  </si>
  <si>
    <t>Three-Month</t>
  </si>
  <si>
    <t>Ended</t>
  </si>
  <si>
    <t>Dec. 31,</t>
  </si>
  <si>
    <t xml:space="preserve">    1999 *</t>
  </si>
  <si>
    <t>(RM'000)</t>
  </si>
  <si>
    <t xml:space="preserve">          </t>
  </si>
  <si>
    <t>-</t>
  </si>
  <si>
    <t>**</t>
  </si>
  <si>
    <t>***</t>
  </si>
  <si>
    <t>------Year To Date--------</t>
  </si>
  <si>
    <t>Year Ended</t>
  </si>
  <si>
    <t>1998</t>
  </si>
  <si>
    <t>Audited</t>
  </si>
  <si>
    <t xml:space="preserve">           </t>
  </si>
  <si>
    <t xml:space="preserve">            </t>
  </si>
  <si>
    <t>171.9</t>
  </si>
  <si>
    <t>AUDITED BALANCE SHEET AS AT DECEMBER 31, 1999</t>
  </si>
  <si>
    <t>CURRENT ASSETS</t>
  </si>
  <si>
    <t>Cash at bank</t>
  </si>
  <si>
    <t>Short-term investments</t>
  </si>
  <si>
    <t>Trade debtors</t>
  </si>
  <si>
    <t>Other debtors</t>
  </si>
  <si>
    <t>LESS:</t>
  </si>
  <si>
    <t>Provision for income distribution</t>
  </si>
  <si>
    <t>Other creditors</t>
  </si>
  <si>
    <t>Taxation</t>
  </si>
  <si>
    <t>Rental deposits</t>
  </si>
  <si>
    <t>Amount due to Managers</t>
  </si>
  <si>
    <t>NET CURRENT ASSETS</t>
  </si>
  <si>
    <t>INVESTMENT IN QUOTED SHARES</t>
  </si>
  <si>
    <t>INVESTMENT IN PROPERTIES</t>
  </si>
  <si>
    <t>EQUIPMENTS, FURNITURES AND FITTINGS</t>
  </si>
  <si>
    <t>NON-CURRENT RENTAL DEPOSITS</t>
  </si>
  <si>
    <t>DEFERRED TAXATION</t>
  </si>
  <si>
    <t>Represented by:</t>
  </si>
  <si>
    <t>UNITHOLDERS' FUND</t>
  </si>
  <si>
    <t>Unitholders' capital</t>
  </si>
  <si>
    <t>Undistributed income</t>
  </si>
  <si>
    <t>REVALUATION RESERVE</t>
  </si>
  <si>
    <t>GENERAL RESERVE</t>
  </si>
  <si>
    <t>NET TANGIBLE ASSETS A UNIT (SEN)</t>
  </si>
  <si>
    <t>CURRENT LIABILITIES</t>
  </si>
  <si>
    <t>RM'000</t>
  </si>
  <si>
    <t xml:space="preserve">     -</t>
  </si>
  <si>
    <t>149.0</t>
  </si>
</sst>
</file>

<file path=xl/styles.xml><?xml version="1.0" encoding="utf-8"?>
<styleSheet xmlns="http://schemas.openxmlformats.org/spreadsheetml/2006/main">
  <numFmts count="9">
    <numFmt numFmtId="164" formatCode="#,##0"/>
    <numFmt numFmtId="165" formatCode="#,##0"/>
    <numFmt numFmtId="166" formatCode="#,##0"/>
    <numFmt numFmtId="167" formatCode="#,##0"/>
    <numFmt numFmtId="168" formatCode="0"/>
    <numFmt numFmtId="169" formatCode="0"/>
    <numFmt numFmtId="170" formatCode="#,##0.00"/>
    <numFmt numFmtId="171" formatCode="General"/>
    <numFmt numFmtId="172" formatCode="General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 New"/>
      <family val="0"/>
    </font>
    <font>
      <sz val="14"/>
      <name val="Courier New"/>
      <family val="0"/>
    </font>
    <font>
      <u val="single"/>
      <sz val="12"/>
      <name val="Courier New"/>
      <family val="0"/>
    </font>
    <font>
      <u val="double"/>
      <sz val="12"/>
      <name val="Courier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1" xfId="0" applyNumberFormat="1" applyFont="1" applyAlignment="1">
      <alignment horizontal="centerContinuous"/>
    </xf>
    <xf numFmtId="164" fontId="4" fillId="0" borderId="1" xfId="0" applyNumberFormat="1" applyFont="1" applyAlignment="1">
      <alignment horizontal="center"/>
    </xf>
    <xf numFmtId="164" fontId="4" fillId="0" borderId="1" xfId="0" applyNumberFormat="1" applyFont="1" applyAlignment="1">
      <alignment horizontal="centerContinuous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70" fontId="4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4" fillId="0" borderId="1" xfId="0" applyNumberFormat="1" applyFont="1" applyAlignment="1">
      <alignment horizontal="centerContinuous"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70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17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76"/>
  <sheetViews>
    <sheetView showOutlineSymbols="0" defaultGridColor="0" zoomScale="87" zoomScaleNormal="87" colorId="22" workbookViewId="0" topLeftCell="F43">
      <pane topLeftCell="A31" activePane="topLeft" state="split"/>
      <selection pane="topLeft" activeCell="L54" sqref="L54"/>
    </sheetView>
  </sheetViews>
  <sheetFormatPr defaultColWidth="8.88671875" defaultRowHeight="15.75" customHeight="1"/>
  <cols>
    <col min="1" max="1" width="9.6640625" style="1" customWidth="1"/>
    <col min="2" max="2" width="12.6640625" style="1" customWidth="1"/>
    <col min="3" max="3" width="2.6640625" style="1" customWidth="1"/>
    <col min="4" max="4" width="12.6640625" style="1" customWidth="1"/>
    <col min="5" max="5" width="2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5.6640625" style="1" customWidth="1"/>
    <col min="10" max="10" width="6.6640625" style="1" customWidth="1"/>
    <col min="11" max="11" width="5.6640625" style="1" customWidth="1"/>
    <col min="12" max="12" width="12.6640625" style="1" customWidth="1"/>
    <col min="13" max="13" width="5.6640625" style="1" customWidth="1"/>
    <col min="14" max="14" width="12.6640625" style="1" customWidth="1"/>
    <col min="15" max="15" width="5.6640625" style="1" customWidth="1"/>
    <col min="16" max="16" width="12.6640625" style="1" customWidth="1"/>
    <col min="17" max="17" width="4.6640625" style="1" customWidth="1"/>
    <col min="18" max="18" width="14.6640625" style="1" customWidth="1"/>
    <col min="19" max="19" width="1.66796875" style="1" customWidth="1"/>
    <col min="20" max="20" width="12.6640625" style="1" customWidth="1"/>
    <col min="21" max="21" width="1.66796875" style="1" customWidth="1"/>
    <col min="22" max="22" width="12.6640625" style="1" customWidth="1"/>
    <col min="23" max="23" width="9.6640625" style="1" customWidth="1"/>
    <col min="24" max="24" width="11.6640625" style="1" customWidth="1"/>
    <col min="25" max="256" width="9.6640625" style="1" customWidth="1"/>
  </cols>
  <sheetData>
    <row r="1" spans="5:24" ht="15.75">
      <c r="E1" s="2"/>
      <c r="F1" s="2"/>
      <c r="G1" s="2"/>
      <c r="H1" s="2"/>
      <c r="I1" s="2"/>
      <c r="J1" s="3"/>
      <c r="K1" s="3"/>
      <c r="L1" s="3"/>
      <c r="M1" s="2"/>
      <c r="N1" s="3"/>
      <c r="O1" s="3"/>
      <c r="P1" s="3"/>
      <c r="Q1" s="2"/>
      <c r="R1" s="2"/>
      <c r="S1" s="2"/>
      <c r="T1" s="2"/>
      <c r="U1" s="2" t="s">
        <v>41</v>
      </c>
      <c r="V1" s="2"/>
      <c r="W1" s="2" t="s">
        <v>41</v>
      </c>
      <c r="X1" s="2"/>
    </row>
    <row r="2" spans="5:24" ht="16.5">
      <c r="E2" s="4"/>
      <c r="F2" s="4"/>
      <c r="G2" s="4"/>
      <c r="I2" s="4"/>
      <c r="J2" s="5"/>
      <c r="K2" s="6" t="s">
        <v>41</v>
      </c>
      <c r="L2" s="5"/>
      <c r="M2" s="4"/>
      <c r="N2" s="5"/>
      <c r="O2" s="5"/>
      <c r="P2" s="5"/>
      <c r="Q2" s="4"/>
      <c r="R2" s="4"/>
      <c r="S2" s="4"/>
      <c r="T2" s="4"/>
      <c r="U2" s="4" t="s">
        <v>41</v>
      </c>
      <c r="V2" s="4"/>
      <c r="W2" s="4" t="s">
        <v>41</v>
      </c>
      <c r="X2" s="4"/>
    </row>
    <row r="3" spans="5:24" ht="15.75">
      <c r="E3" s="2"/>
      <c r="F3" s="2"/>
      <c r="G3" s="2"/>
      <c r="H3" s="2"/>
      <c r="I3" s="2"/>
      <c r="J3" s="3"/>
      <c r="K3" s="3"/>
      <c r="L3" s="3"/>
      <c r="M3" s="2"/>
      <c r="N3" s="3"/>
      <c r="O3" s="3"/>
      <c r="P3" s="7" t="s">
        <v>41</v>
      </c>
      <c r="Q3" s="2"/>
      <c r="R3" s="2"/>
      <c r="S3" s="2"/>
      <c r="T3" s="2"/>
      <c r="U3" s="2" t="s">
        <v>41</v>
      </c>
      <c r="V3" s="2"/>
      <c r="W3" s="2" t="s">
        <v>41</v>
      </c>
      <c r="X3" s="2"/>
    </row>
    <row r="4" spans="5:24" ht="15.75">
      <c r="E4" s="2"/>
      <c r="H4" s="2"/>
      <c r="J4" s="8" t="s">
        <v>40</v>
      </c>
      <c r="K4" s="3"/>
      <c r="L4" s="3"/>
      <c r="M4" s="2"/>
      <c r="N4" s="3"/>
      <c r="O4" s="3"/>
      <c r="P4" s="3"/>
      <c r="Q4" s="2"/>
      <c r="R4" s="2"/>
      <c r="S4" s="2"/>
      <c r="T4" s="2"/>
      <c r="U4" s="2"/>
      <c r="V4" s="2"/>
      <c r="W4" s="2" t="s">
        <v>41</v>
      </c>
      <c r="X4" s="2"/>
    </row>
    <row r="5" spans="5:24" ht="15.75">
      <c r="E5" s="2"/>
      <c r="F5" s="2"/>
      <c r="G5" s="2"/>
      <c r="H5" s="2"/>
      <c r="I5" s="2"/>
      <c r="J5" s="3"/>
      <c r="K5" s="3"/>
      <c r="L5" s="3"/>
      <c r="M5" s="2"/>
      <c r="N5" s="3"/>
      <c r="O5" s="3"/>
      <c r="P5" s="3"/>
      <c r="Q5" s="2"/>
      <c r="R5" s="2"/>
      <c r="S5" s="2"/>
      <c r="T5" s="2"/>
      <c r="U5" s="2" t="s">
        <v>41</v>
      </c>
      <c r="V5" s="2"/>
      <c r="W5" s="2" t="s">
        <v>41</v>
      </c>
      <c r="X5" s="2"/>
    </row>
    <row r="6" spans="7:24" ht="15.75">
      <c r="G6" s="9"/>
      <c r="I6" s="7" t="s">
        <v>39</v>
      </c>
      <c r="J6" s="3"/>
      <c r="K6" s="3"/>
      <c r="L6" s="3"/>
      <c r="M6" s="2"/>
      <c r="N6" s="3"/>
      <c r="O6" s="3"/>
      <c r="P6" s="3"/>
      <c r="Q6" s="2"/>
      <c r="R6" s="2"/>
      <c r="S6" s="2"/>
      <c r="T6" s="2"/>
      <c r="U6" s="2" t="s">
        <v>41</v>
      </c>
      <c r="V6" s="2"/>
      <c r="W6" s="2" t="s">
        <v>41</v>
      </c>
      <c r="X6" s="2"/>
    </row>
    <row r="7" spans="5:24" ht="15.75">
      <c r="E7" s="7"/>
      <c r="F7" s="2"/>
      <c r="G7" s="2"/>
      <c r="I7" s="2"/>
      <c r="J7" s="3"/>
      <c r="K7" s="3"/>
      <c r="L7" s="3"/>
      <c r="M7" s="2"/>
      <c r="N7" s="3"/>
      <c r="O7" s="3"/>
      <c r="P7" s="3"/>
      <c r="Q7" s="2"/>
      <c r="R7" s="2"/>
      <c r="S7" s="2"/>
      <c r="T7" s="2"/>
      <c r="U7" s="2"/>
      <c r="V7" s="2"/>
      <c r="W7" s="2"/>
      <c r="X7" s="2"/>
    </row>
    <row r="8" spans="5:24" ht="15.75">
      <c r="E8" s="7"/>
      <c r="F8" s="2"/>
      <c r="G8" s="2"/>
      <c r="I8" s="2"/>
      <c r="J8" s="3"/>
      <c r="K8" s="3"/>
      <c r="L8" s="10" t="s">
        <v>41</v>
      </c>
      <c r="N8" s="10" t="s">
        <v>51</v>
      </c>
      <c r="S8" s="2"/>
      <c r="T8" s="2"/>
      <c r="U8" s="2"/>
      <c r="V8" s="2"/>
      <c r="W8" s="2"/>
      <c r="X8" s="2"/>
    </row>
    <row r="9" spans="5:14" ht="15.75">
      <c r="E9" s="7"/>
      <c r="F9" s="2"/>
      <c r="G9" s="2"/>
      <c r="I9" s="2"/>
      <c r="J9" s="3"/>
      <c r="K9" s="3"/>
      <c r="L9" s="10"/>
      <c r="N9" s="10"/>
    </row>
    <row r="10" spans="3:17" ht="15.75">
      <c r="C10" s="11"/>
      <c r="E10" s="11"/>
      <c r="F10" s="11"/>
      <c r="G10" s="11"/>
      <c r="H10" s="11"/>
      <c r="I10" s="11"/>
      <c r="J10" s="3"/>
      <c r="K10" s="12"/>
      <c r="M10" s="11"/>
      <c r="Q10" s="11"/>
    </row>
    <row r="11" spans="3:17" ht="15.75">
      <c r="C11" s="11"/>
      <c r="E11" s="11"/>
      <c r="F11" s="11"/>
      <c r="G11" s="11"/>
      <c r="H11" s="11"/>
      <c r="I11" s="11"/>
      <c r="J11" s="3"/>
      <c r="K11" s="12"/>
      <c r="L11" s="13" t="s">
        <v>42</v>
      </c>
      <c r="M11" s="11"/>
      <c r="Q11" s="11"/>
    </row>
    <row r="12" spans="3:17" ht="15.75">
      <c r="C12" s="11"/>
      <c r="E12" s="11"/>
      <c r="F12" s="11"/>
      <c r="G12" s="11"/>
      <c r="H12" s="11"/>
      <c r="I12" s="11"/>
      <c r="J12" s="3"/>
      <c r="K12" s="12"/>
      <c r="L12" s="13" t="s">
        <v>43</v>
      </c>
      <c r="M12" s="11"/>
      <c r="N12" s="14" t="s">
        <v>52</v>
      </c>
      <c r="O12" s="3"/>
      <c r="P12" s="14" t="s">
        <v>52</v>
      </c>
      <c r="Q12" s="11"/>
    </row>
    <row r="13" spans="3:17" ht="15.75">
      <c r="C13" s="11"/>
      <c r="E13" s="11"/>
      <c r="F13" s="11"/>
      <c r="G13" s="11"/>
      <c r="H13" s="11"/>
      <c r="I13" s="11"/>
      <c r="J13" s="3"/>
      <c r="K13" s="12"/>
      <c r="L13" s="15" t="s">
        <v>44</v>
      </c>
      <c r="M13" s="11"/>
      <c r="N13" s="15" t="s">
        <v>44</v>
      </c>
      <c r="O13" s="3"/>
      <c r="P13" s="15" t="s">
        <v>44</v>
      </c>
      <c r="Q13" s="11"/>
    </row>
    <row r="14" spans="3:17" ht="15.75">
      <c r="C14" s="11"/>
      <c r="E14" s="16"/>
      <c r="F14" s="16"/>
      <c r="G14" s="16"/>
      <c r="H14" s="16"/>
      <c r="I14" s="16"/>
      <c r="J14" s="17"/>
      <c r="K14" s="16"/>
      <c r="L14" s="18" t="s">
        <v>45</v>
      </c>
      <c r="M14" s="11"/>
      <c r="N14" s="17">
        <v>1999</v>
      </c>
      <c r="O14" s="17"/>
      <c r="P14" s="17" t="s">
        <v>53</v>
      </c>
      <c r="Q14" s="16"/>
    </row>
    <row r="15" spans="3:17" ht="15.75">
      <c r="C15" s="11"/>
      <c r="E15" s="11"/>
      <c r="F15" s="11"/>
      <c r="G15" s="11"/>
      <c r="H15" s="11"/>
      <c r="I15" s="11"/>
      <c r="J15" s="3"/>
      <c r="K15" s="12"/>
      <c r="L15" s="19" t="s">
        <v>46</v>
      </c>
      <c r="M15" s="11"/>
      <c r="N15" s="20" t="s">
        <v>46</v>
      </c>
      <c r="P15" s="21" t="s">
        <v>46</v>
      </c>
      <c r="Q15" s="11"/>
    </row>
    <row r="16" spans="3:17" ht="15.75">
      <c r="C16" s="11"/>
      <c r="E16" s="11"/>
      <c r="F16" s="22" t="s">
        <v>0</v>
      </c>
      <c r="G16" s="22"/>
      <c r="H16" s="22"/>
      <c r="I16" s="11"/>
      <c r="J16" s="12"/>
      <c r="K16" s="12"/>
      <c r="L16" s="11"/>
      <c r="M16" s="11"/>
      <c r="N16" s="12"/>
      <c r="O16" s="12"/>
      <c r="P16" s="12"/>
      <c r="Q16" s="11"/>
    </row>
    <row r="17" spans="3:17" ht="15.75">
      <c r="C17" s="11"/>
      <c r="E17" s="11"/>
      <c r="F17" s="22"/>
      <c r="G17" s="22"/>
      <c r="H17" s="22"/>
      <c r="I17" s="11"/>
      <c r="J17" s="12"/>
      <c r="K17" s="12"/>
      <c r="L17" s="11"/>
      <c r="M17" s="11"/>
      <c r="N17" s="12"/>
      <c r="O17" s="12"/>
      <c r="P17" s="12"/>
      <c r="Q17" s="11"/>
    </row>
    <row r="18" spans="5:17" ht="15.75">
      <c r="E18" s="11"/>
      <c r="F18" s="11" t="s">
        <v>1</v>
      </c>
      <c r="G18" s="11"/>
      <c r="H18" s="11"/>
      <c r="I18" s="11"/>
      <c r="J18" s="12"/>
      <c r="K18" s="12"/>
      <c r="L18" s="12">
        <v>2211</v>
      </c>
      <c r="M18" s="11"/>
      <c r="N18" s="12">
        <v>8794</v>
      </c>
      <c r="O18" s="12"/>
      <c r="P18" s="1">
        <v>10285</v>
      </c>
      <c r="Q18" s="11"/>
    </row>
    <row r="19" spans="5:17" ht="15.75">
      <c r="E19" s="11"/>
      <c r="F19" s="11" t="s">
        <v>2</v>
      </c>
      <c r="G19" s="11"/>
      <c r="H19" s="11"/>
      <c r="I19" s="11"/>
      <c r="J19" s="12"/>
      <c r="K19" s="12"/>
      <c r="L19" s="12">
        <f>-794-164</f>
        <v>-958</v>
      </c>
      <c r="M19" s="11"/>
      <c r="N19" s="12">
        <v>-3729</v>
      </c>
      <c r="O19" s="12"/>
      <c r="P19" s="1">
        <v>-3882</v>
      </c>
      <c r="Q19" s="11"/>
    </row>
    <row r="20" spans="5:17" ht="15.75">
      <c r="E20" s="11"/>
      <c r="F20" s="11" t="s">
        <v>3</v>
      </c>
      <c r="G20" s="11"/>
      <c r="H20" s="11"/>
      <c r="I20" s="11"/>
      <c r="J20" s="12"/>
      <c r="K20" s="12"/>
      <c r="L20" s="12">
        <v>-3</v>
      </c>
      <c r="M20" s="11"/>
      <c r="N20" s="12">
        <v>-10</v>
      </c>
      <c r="O20" s="12"/>
      <c r="P20" s="1">
        <v>-5</v>
      </c>
      <c r="Q20" s="11"/>
    </row>
    <row r="21" spans="3:17" ht="3.75" customHeight="1">
      <c r="C21" s="11"/>
      <c r="E21" s="11"/>
      <c r="F21" s="11"/>
      <c r="G21" s="11"/>
      <c r="H21" s="11"/>
      <c r="I21" s="11"/>
      <c r="J21" s="23"/>
      <c r="K21" s="12"/>
      <c r="L21" s="24" t="s">
        <v>47</v>
      </c>
      <c r="M21" s="11"/>
      <c r="N21" s="24" t="s">
        <v>47</v>
      </c>
      <c r="O21" s="24"/>
      <c r="P21" s="24" t="s">
        <v>47</v>
      </c>
      <c r="Q21" s="11"/>
    </row>
    <row r="22" spans="3:17" ht="15.75" customHeight="1">
      <c r="C22" s="11"/>
      <c r="E22" s="11"/>
      <c r="F22" s="11" t="s">
        <v>4</v>
      </c>
      <c r="G22" s="11"/>
      <c r="H22" s="11"/>
      <c r="I22" s="11"/>
      <c r="J22" s="12"/>
      <c r="K22" s="12"/>
      <c r="L22" s="12">
        <f>SUM(L18:L20)</f>
        <v>1250</v>
      </c>
      <c r="M22" s="11"/>
      <c r="N22" s="12">
        <f>SUM(N18:N20)</f>
        <v>5055</v>
      </c>
      <c r="O22" s="12"/>
      <c r="P22" s="12">
        <f>SUM(P18:P20)</f>
        <v>6398</v>
      </c>
      <c r="Q22" s="11"/>
    </row>
    <row r="23" spans="3:17" ht="15.75" customHeight="1">
      <c r="C23" s="11"/>
      <c r="E23" s="11"/>
      <c r="F23" s="25" t="s">
        <v>5</v>
      </c>
      <c r="L23" s="1">
        <v>41</v>
      </c>
      <c r="N23" s="1">
        <v>352</v>
      </c>
      <c r="P23" s="1">
        <v>406</v>
      </c>
      <c r="Q23" s="11"/>
    </row>
    <row r="24" spans="3:17" ht="15.75" customHeight="1">
      <c r="C24" s="11"/>
      <c r="E24" s="11"/>
      <c r="F24" s="11" t="s">
        <v>6</v>
      </c>
      <c r="G24" s="11"/>
      <c r="H24" s="11"/>
      <c r="I24" s="11"/>
      <c r="J24" s="12"/>
      <c r="K24" s="12"/>
      <c r="L24" s="26" t="s">
        <v>48</v>
      </c>
      <c r="M24" s="11"/>
      <c r="N24" s="12">
        <v>2388</v>
      </c>
      <c r="O24" s="12"/>
      <c r="P24" s="12">
        <v>2832</v>
      </c>
      <c r="Q24" s="11"/>
    </row>
    <row r="25" spans="3:17" ht="15.75" customHeight="1">
      <c r="C25" s="11"/>
      <c r="E25" s="11"/>
      <c r="F25" s="11" t="s">
        <v>7</v>
      </c>
      <c r="G25" s="11"/>
      <c r="H25" s="11"/>
      <c r="I25" s="11"/>
      <c r="J25" s="12"/>
      <c r="K25" s="12"/>
      <c r="L25" s="12">
        <v>151</v>
      </c>
      <c r="M25" s="11"/>
      <c r="N25" s="12">
        <v>666</v>
      </c>
      <c r="O25" s="12"/>
      <c r="P25" s="12">
        <v>1061</v>
      </c>
      <c r="Q25" s="11"/>
    </row>
    <row r="26" spans="3:17" ht="3.75" customHeight="1">
      <c r="C26" s="11"/>
      <c r="E26" s="11"/>
      <c r="F26" s="11"/>
      <c r="G26" s="11"/>
      <c r="H26" s="11"/>
      <c r="I26" s="11"/>
      <c r="J26" s="23"/>
      <c r="K26" s="12"/>
      <c r="L26" s="24" t="s">
        <v>47</v>
      </c>
      <c r="M26" s="11"/>
      <c r="N26" s="24" t="s">
        <v>47</v>
      </c>
      <c r="O26" s="24"/>
      <c r="P26" s="24" t="s">
        <v>47</v>
      </c>
      <c r="Q26" s="11"/>
    </row>
    <row r="27" spans="3:17" ht="15.75" customHeight="1">
      <c r="C27" s="11"/>
      <c r="E27" s="11"/>
      <c r="F27" s="11" t="s">
        <v>8</v>
      </c>
      <c r="G27" s="11"/>
      <c r="H27" s="11"/>
      <c r="I27" s="11"/>
      <c r="J27" s="12"/>
      <c r="K27" s="12"/>
      <c r="L27" s="12">
        <f>SUM(L22:L25)</f>
        <v>1442</v>
      </c>
      <c r="M27" s="11"/>
      <c r="N27" s="12">
        <f>SUM(N22:N25)</f>
        <v>8461</v>
      </c>
      <c r="O27" s="12"/>
      <c r="P27" s="12">
        <f>SUM(P22:P25)</f>
        <v>10697</v>
      </c>
      <c r="Q27" s="11"/>
    </row>
    <row r="28" spans="3:17" ht="3.75" customHeight="1">
      <c r="C28" s="11"/>
      <c r="E28" s="11"/>
      <c r="F28" s="11"/>
      <c r="G28" s="11"/>
      <c r="H28" s="11"/>
      <c r="I28" s="11"/>
      <c r="J28" s="23"/>
      <c r="K28" s="12"/>
      <c r="L28" s="24" t="s">
        <v>47</v>
      </c>
      <c r="M28" s="11"/>
      <c r="N28" s="24" t="s">
        <v>47</v>
      </c>
      <c r="O28" s="24"/>
      <c r="P28" s="24" t="s">
        <v>47</v>
      </c>
      <c r="Q28" s="11"/>
    </row>
    <row r="29" spans="5:17" ht="15.75" customHeight="1">
      <c r="E29" s="11"/>
      <c r="F29" s="11"/>
      <c r="G29" s="11"/>
      <c r="H29" s="11"/>
      <c r="I29" s="11"/>
      <c r="J29" s="23"/>
      <c r="K29" s="12"/>
      <c r="L29" s="24"/>
      <c r="M29" s="11"/>
      <c r="N29" s="24"/>
      <c r="O29" s="24"/>
      <c r="Q29" s="11"/>
    </row>
    <row r="30" spans="5:17" ht="15.75" customHeight="1">
      <c r="E30" s="11"/>
      <c r="F30" s="27" t="s">
        <v>9</v>
      </c>
      <c r="G30" s="11"/>
      <c r="I30" s="11"/>
      <c r="J30" s="12"/>
      <c r="K30" s="12"/>
      <c r="L30" s="11"/>
      <c r="M30" s="11"/>
      <c r="N30" s="12"/>
      <c r="O30" s="12"/>
      <c r="Q30" s="11"/>
    </row>
    <row r="31" spans="5:17" ht="15.75" customHeight="1">
      <c r="E31" s="11"/>
      <c r="F31" s="11"/>
      <c r="G31" s="11"/>
      <c r="H31" s="22"/>
      <c r="I31" s="11"/>
      <c r="J31" s="12"/>
      <c r="K31" s="12"/>
      <c r="L31" s="11"/>
      <c r="M31" s="11"/>
      <c r="N31" s="12"/>
      <c r="O31" s="12"/>
      <c r="Q31" s="11"/>
    </row>
    <row r="32" spans="3:17" ht="15.75" customHeight="1">
      <c r="C32" s="11"/>
      <c r="E32" s="11"/>
      <c r="F32" s="11" t="s">
        <v>10</v>
      </c>
      <c r="G32" s="11"/>
      <c r="H32" s="11"/>
      <c r="I32" s="11"/>
      <c r="J32" s="12"/>
      <c r="K32" s="12"/>
      <c r="L32" s="12">
        <v>492</v>
      </c>
      <c r="M32" s="11"/>
      <c r="N32" s="12">
        <v>1474</v>
      </c>
      <c r="O32" s="12"/>
      <c r="P32" s="12">
        <v>1308</v>
      </c>
      <c r="Q32" s="11"/>
    </row>
    <row r="33" spans="3:17" ht="15.75" customHeight="1">
      <c r="C33" s="11"/>
      <c r="E33" s="11"/>
      <c r="F33" s="11" t="s">
        <v>11</v>
      </c>
      <c r="G33" s="11"/>
      <c r="H33" s="11"/>
      <c r="I33" s="11"/>
      <c r="J33" s="12"/>
      <c r="K33" s="12"/>
      <c r="L33" s="12">
        <v>33</v>
      </c>
      <c r="M33" s="11"/>
      <c r="N33" s="12">
        <v>130</v>
      </c>
      <c r="O33" s="12"/>
      <c r="P33" s="12">
        <v>130</v>
      </c>
      <c r="Q33" s="11"/>
    </row>
    <row r="34" spans="3:17" ht="15.75" customHeight="1">
      <c r="C34" s="11"/>
      <c r="E34" s="11"/>
      <c r="F34" s="11" t="s">
        <v>12</v>
      </c>
      <c r="G34" s="11"/>
      <c r="H34" s="11"/>
      <c r="I34" s="11"/>
      <c r="J34" s="12"/>
      <c r="K34" s="12"/>
      <c r="L34" s="12">
        <v>2</v>
      </c>
      <c r="M34" s="11"/>
      <c r="N34" s="12">
        <v>9</v>
      </c>
      <c r="O34" s="12"/>
      <c r="P34" s="12">
        <v>9</v>
      </c>
      <c r="Q34" s="11"/>
    </row>
    <row r="35" spans="3:17" ht="15.75" customHeight="1">
      <c r="C35" s="11"/>
      <c r="E35" s="11"/>
      <c r="F35" s="11" t="s">
        <v>13</v>
      </c>
      <c r="G35" s="11"/>
      <c r="H35" s="11"/>
      <c r="I35" s="11"/>
      <c r="J35" s="12"/>
      <c r="K35" s="12"/>
      <c r="L35" s="12"/>
      <c r="M35" s="11"/>
      <c r="N35" s="12"/>
      <c r="O35" s="12"/>
      <c r="P35" s="26"/>
      <c r="Q35" s="11"/>
    </row>
    <row r="36" spans="3:17" ht="15.75" customHeight="1">
      <c r="C36" s="11"/>
      <c r="E36" s="11"/>
      <c r="F36" s="11" t="s">
        <v>14</v>
      </c>
      <c r="G36" s="11"/>
      <c r="H36" s="11"/>
      <c r="I36" s="11"/>
      <c r="J36" s="12"/>
      <c r="K36" s="12"/>
      <c r="L36" s="26" t="s">
        <v>48</v>
      </c>
      <c r="M36" s="11"/>
      <c r="N36" s="26" t="s">
        <v>48</v>
      </c>
      <c r="O36" s="12"/>
      <c r="P36" s="28">
        <v>1557</v>
      </c>
      <c r="Q36" s="11"/>
    </row>
    <row r="37" spans="5:17" ht="15.75" customHeight="1">
      <c r="E37" s="11"/>
      <c r="F37" s="11" t="s">
        <v>15</v>
      </c>
      <c r="G37" s="11"/>
      <c r="H37" s="11"/>
      <c r="I37" s="11"/>
      <c r="J37" s="12"/>
      <c r="K37" s="12"/>
      <c r="L37" s="12">
        <f>50+6</f>
        <v>56</v>
      </c>
      <c r="M37" s="11"/>
      <c r="N37" s="12">
        <f>170+24</f>
        <v>194</v>
      </c>
      <c r="O37" s="12"/>
      <c r="P37" s="12">
        <v>188</v>
      </c>
      <c r="Q37" s="11"/>
    </row>
    <row r="38" spans="5:17" ht="15.75" customHeight="1">
      <c r="E38" s="11"/>
      <c r="Q38" s="11"/>
    </row>
    <row r="39" spans="3:17" ht="4.5" customHeight="1">
      <c r="C39" s="11"/>
      <c r="E39" s="11"/>
      <c r="F39" s="11"/>
      <c r="G39" s="11"/>
      <c r="H39" s="11"/>
      <c r="I39" s="11"/>
      <c r="J39" s="23"/>
      <c r="K39" s="12"/>
      <c r="L39" s="24" t="s">
        <v>47</v>
      </c>
      <c r="M39" s="11"/>
      <c r="N39" s="24" t="s">
        <v>47</v>
      </c>
      <c r="O39" s="24"/>
      <c r="P39" s="24" t="s">
        <v>47</v>
      </c>
      <c r="Q39" s="11"/>
    </row>
    <row r="40" spans="3:17" ht="15.75" customHeight="1">
      <c r="C40" s="11"/>
      <c r="E40" s="11"/>
      <c r="F40" s="11" t="s">
        <v>16</v>
      </c>
      <c r="G40" s="11"/>
      <c r="H40" s="11"/>
      <c r="I40" s="11"/>
      <c r="J40" s="12"/>
      <c r="K40" s="12"/>
      <c r="L40" s="12">
        <f>SUM(L32:L37)</f>
        <v>583</v>
      </c>
      <c r="M40" s="11"/>
      <c r="N40" s="12">
        <f>SUM(N32:N37)</f>
        <v>1807</v>
      </c>
      <c r="O40" s="12"/>
      <c r="P40" s="12">
        <f>SUM(P32:P37)</f>
        <v>3192</v>
      </c>
      <c r="Q40" s="11"/>
    </row>
    <row r="41" spans="3:17" ht="3.75" customHeight="1">
      <c r="C41" s="11"/>
      <c r="E41" s="11"/>
      <c r="F41" s="11"/>
      <c r="G41" s="11"/>
      <c r="H41" s="11"/>
      <c r="I41" s="11"/>
      <c r="J41" s="23"/>
      <c r="K41" s="12"/>
      <c r="L41" s="24" t="s">
        <v>47</v>
      </c>
      <c r="M41" s="11"/>
      <c r="N41" s="24" t="s">
        <v>47</v>
      </c>
      <c r="O41" s="24"/>
      <c r="P41" s="24" t="s">
        <v>47</v>
      </c>
      <c r="Q41" s="11"/>
    </row>
    <row r="42" spans="3:17" ht="15.75" customHeight="1">
      <c r="C42" s="11"/>
      <c r="E42" s="11"/>
      <c r="F42" s="11" t="s">
        <v>17</v>
      </c>
      <c r="G42" s="11"/>
      <c r="H42" s="11"/>
      <c r="I42" s="11"/>
      <c r="J42" s="12"/>
      <c r="K42" s="12"/>
      <c r="Q42" s="11"/>
    </row>
    <row r="43" spans="3:17" ht="15.75" customHeight="1">
      <c r="C43" s="11"/>
      <c r="E43" s="11"/>
      <c r="F43" s="11" t="s">
        <v>18</v>
      </c>
      <c r="G43" s="11"/>
      <c r="H43" s="11"/>
      <c r="I43" s="11"/>
      <c r="J43" s="12"/>
      <c r="K43" s="12"/>
      <c r="L43" s="12">
        <f>L27-L40</f>
        <v>859</v>
      </c>
      <c r="M43" s="11"/>
      <c r="N43" s="12">
        <f>N27-N40</f>
        <v>6654</v>
      </c>
      <c r="O43" s="12"/>
      <c r="P43" s="12">
        <f>P27-P40</f>
        <v>7505</v>
      </c>
      <c r="Q43" s="11"/>
    </row>
    <row r="44" spans="3:17" ht="15.75" customHeight="1">
      <c r="C44" s="11"/>
      <c r="E44" s="11"/>
      <c r="F44" s="11" t="s">
        <v>19</v>
      </c>
      <c r="G44" s="11"/>
      <c r="H44" s="11"/>
      <c r="I44" s="11"/>
      <c r="J44" s="23"/>
      <c r="K44" s="12"/>
      <c r="L44" s="28">
        <v>-5714</v>
      </c>
      <c r="M44" s="11"/>
      <c r="N44" s="28">
        <v>-5714</v>
      </c>
      <c r="O44" s="28"/>
      <c r="P44" s="26" t="s">
        <v>48</v>
      </c>
      <c r="Q44" s="11"/>
    </row>
    <row r="45" spans="3:17" ht="3.75" customHeight="1">
      <c r="C45" s="11"/>
      <c r="E45" s="11"/>
      <c r="F45" s="11"/>
      <c r="G45" s="11"/>
      <c r="H45" s="11"/>
      <c r="I45" s="11"/>
      <c r="J45" s="23"/>
      <c r="K45" s="12"/>
      <c r="L45" s="24" t="s">
        <v>47</v>
      </c>
      <c r="M45" s="11"/>
      <c r="N45" s="24" t="s">
        <v>47</v>
      </c>
      <c r="O45" s="24"/>
      <c r="P45" s="24" t="s">
        <v>47</v>
      </c>
      <c r="Q45" s="11"/>
    </row>
    <row r="46" spans="3:17" ht="15.75" customHeight="1">
      <c r="C46" s="11"/>
      <c r="E46" s="11"/>
      <c r="F46" s="11" t="s">
        <v>20</v>
      </c>
      <c r="G46" s="11"/>
      <c r="H46" s="11"/>
      <c r="I46" s="11"/>
      <c r="J46" s="23"/>
      <c r="K46" s="12"/>
      <c r="L46" s="28">
        <f>L43+L44</f>
        <v>-4855</v>
      </c>
      <c r="M46" s="11"/>
      <c r="N46" s="28">
        <f>N43+N44</f>
        <v>940</v>
      </c>
      <c r="O46" s="28"/>
      <c r="P46" s="28">
        <f>P43+P44</f>
        <v>7505</v>
      </c>
      <c r="Q46" s="11"/>
    </row>
    <row r="47" spans="3:17" ht="15.75" customHeight="1">
      <c r="C47" s="11"/>
      <c r="E47" s="11"/>
      <c r="F47" s="11" t="s">
        <v>21</v>
      </c>
      <c r="G47" s="11"/>
      <c r="H47" s="11"/>
      <c r="I47" s="11"/>
      <c r="J47" s="12"/>
      <c r="K47" s="12"/>
      <c r="L47" s="28">
        <v>1127</v>
      </c>
      <c r="M47" s="11"/>
      <c r="N47" s="28">
        <v>1127</v>
      </c>
      <c r="O47" s="26"/>
      <c r="P47" s="28">
        <v>-2014</v>
      </c>
      <c r="Q47" s="11"/>
    </row>
    <row r="48" spans="3:17" ht="4.5" customHeight="1">
      <c r="C48" s="11"/>
      <c r="E48" s="11"/>
      <c r="F48" s="11"/>
      <c r="G48" s="11"/>
      <c r="H48" s="11"/>
      <c r="I48" s="11"/>
      <c r="J48" s="23"/>
      <c r="K48" s="12"/>
      <c r="L48" s="24" t="s">
        <v>47</v>
      </c>
      <c r="M48" s="11"/>
      <c r="N48" s="24" t="s">
        <v>47</v>
      </c>
      <c r="O48" s="24"/>
      <c r="P48" s="24" t="s">
        <v>47</v>
      </c>
      <c r="Q48" s="11"/>
    </row>
    <row r="49" spans="3:17" ht="15.75" customHeight="1">
      <c r="C49" s="11"/>
      <c r="E49" s="11"/>
      <c r="F49" s="11" t="s">
        <v>22</v>
      </c>
      <c r="G49" s="11"/>
      <c r="H49" s="11"/>
      <c r="I49" s="11"/>
      <c r="J49" s="23"/>
      <c r="K49" s="12"/>
      <c r="L49" s="29">
        <f>L46+L47</f>
        <v>-3728</v>
      </c>
      <c r="M49" s="11"/>
      <c r="N49" s="29">
        <f>N46+N47</f>
        <v>2067</v>
      </c>
      <c r="O49" s="24"/>
      <c r="P49" s="29">
        <f>P46+P47</f>
        <v>5491</v>
      </c>
      <c r="Q49" s="11"/>
    </row>
    <row r="50" spans="3:17" ht="4.5" customHeight="1">
      <c r="C50" s="11"/>
      <c r="E50" s="11"/>
      <c r="F50" s="11"/>
      <c r="G50" s="11"/>
      <c r="H50" s="11"/>
      <c r="I50" s="11"/>
      <c r="J50" s="23"/>
      <c r="K50" s="12"/>
      <c r="L50" s="24" t="s">
        <v>47</v>
      </c>
      <c r="M50" s="11"/>
      <c r="N50" s="24" t="s">
        <v>47</v>
      </c>
      <c r="O50" s="24"/>
      <c r="P50" s="24" t="s">
        <v>47</v>
      </c>
      <c r="Q50" s="11"/>
    </row>
    <row r="51" spans="3:17" ht="15.75" customHeight="1">
      <c r="C51" s="11"/>
      <c r="E51" s="11"/>
      <c r="F51" s="11"/>
      <c r="G51" s="11"/>
      <c r="H51" s="11"/>
      <c r="I51" s="11"/>
      <c r="J51" s="23"/>
      <c r="K51" s="12"/>
      <c r="L51" s="29"/>
      <c r="M51" s="11"/>
      <c r="N51" s="29"/>
      <c r="O51" s="24"/>
      <c r="P51" s="29"/>
      <c r="Q51" s="11"/>
    </row>
    <row r="52" spans="3:17" ht="15.75" customHeight="1">
      <c r="C52" s="11"/>
      <c r="E52" s="11"/>
      <c r="F52" s="11" t="s">
        <v>23</v>
      </c>
      <c r="G52" s="11"/>
      <c r="H52" s="11"/>
      <c r="I52" s="11"/>
      <c r="J52" s="12"/>
      <c r="K52" s="12"/>
      <c r="Q52" s="11"/>
    </row>
    <row r="53" spans="3:17" ht="15.75" customHeight="1">
      <c r="C53" s="11"/>
      <c r="E53" s="11"/>
      <c r="F53" s="11" t="s">
        <v>24</v>
      </c>
      <c r="G53" s="11"/>
      <c r="H53" s="11"/>
      <c r="I53" s="11"/>
      <c r="J53" s="12"/>
      <c r="K53" s="12"/>
      <c r="L53" s="28">
        <v>4518</v>
      </c>
      <c r="M53" s="11" t="s">
        <v>49</v>
      </c>
      <c r="N53" s="12">
        <v>1723</v>
      </c>
      <c r="O53" s="12"/>
      <c r="P53" s="12">
        <v>1682</v>
      </c>
      <c r="Q53" s="11"/>
    </row>
    <row r="54" spans="3:17" ht="15.75" customHeight="1">
      <c r="C54" s="11"/>
      <c r="E54" s="11"/>
      <c r="F54" s="11" t="s">
        <v>25</v>
      </c>
      <c r="G54" s="11"/>
      <c r="H54" s="11"/>
      <c r="I54" s="11"/>
      <c r="J54" s="12"/>
      <c r="K54" s="12"/>
      <c r="L54" s="28">
        <v>11755</v>
      </c>
      <c r="M54" s="11" t="s">
        <v>50</v>
      </c>
      <c r="N54" s="12">
        <v>11755</v>
      </c>
      <c r="O54" s="12" t="s">
        <v>50</v>
      </c>
      <c r="P54" s="28">
        <v>10625</v>
      </c>
      <c r="Q54" s="11"/>
    </row>
    <row r="55" spans="3:17" ht="4.5" customHeight="1">
      <c r="C55" s="11"/>
      <c r="E55" s="11"/>
      <c r="L55" s="24" t="s">
        <v>47</v>
      </c>
      <c r="M55" s="11"/>
      <c r="N55" s="24" t="s">
        <v>47</v>
      </c>
      <c r="O55" s="24"/>
      <c r="P55" s="24" t="s">
        <v>47</v>
      </c>
      <c r="Q55" s="11"/>
    </row>
    <row r="56" spans="3:17" ht="16.5" customHeight="1">
      <c r="C56" s="11"/>
      <c r="E56" s="11"/>
      <c r="F56" s="25" t="s">
        <v>23</v>
      </c>
      <c r="L56" s="24"/>
      <c r="M56" s="11"/>
      <c r="Q56" s="11"/>
    </row>
    <row r="57" spans="3:17" ht="16.5" customHeight="1">
      <c r="C57" s="11"/>
      <c r="E57" s="11"/>
      <c r="F57" s="25" t="s">
        <v>26</v>
      </c>
      <c r="L57" s="29">
        <v>16273</v>
      </c>
      <c r="M57" s="11"/>
      <c r="N57" s="29">
        <v>13478</v>
      </c>
      <c r="O57" s="24"/>
      <c r="P57" s="29">
        <v>12307</v>
      </c>
      <c r="Q57" s="11"/>
    </row>
    <row r="58" spans="3:17" ht="4.5" customHeight="1">
      <c r="C58" s="11"/>
      <c r="E58" s="11"/>
      <c r="F58" s="25"/>
      <c r="L58" s="24" t="s">
        <v>47</v>
      </c>
      <c r="M58" s="11"/>
      <c r="N58" s="24" t="s">
        <v>47</v>
      </c>
      <c r="O58" s="24"/>
      <c r="P58" s="24" t="s">
        <v>47</v>
      </c>
      <c r="Q58" s="11"/>
    </row>
    <row r="59" spans="3:17" ht="16.5" customHeight="1">
      <c r="C59" s="11"/>
      <c r="E59" s="11"/>
      <c r="Q59" s="11"/>
    </row>
    <row r="60" spans="3:17" ht="15.75" customHeight="1">
      <c r="C60" s="11"/>
      <c r="E60" s="11"/>
      <c r="F60" s="11" t="s">
        <v>27</v>
      </c>
      <c r="G60" s="11"/>
      <c r="H60" s="11"/>
      <c r="I60" s="11"/>
      <c r="J60" s="12"/>
      <c r="K60" s="12"/>
      <c r="L60" s="12">
        <v>12545</v>
      </c>
      <c r="M60" s="11"/>
      <c r="N60" s="12">
        <f>SUM(N49:N54)</f>
        <v>15545</v>
      </c>
      <c r="O60" s="12"/>
      <c r="P60" s="12">
        <f>SUM(P49:P54)</f>
        <v>17798</v>
      </c>
      <c r="Q60" s="11"/>
    </row>
    <row r="61" spans="5:16" ht="15.75" customHeight="1">
      <c r="E61" s="11"/>
      <c r="F61" s="11" t="s">
        <v>28</v>
      </c>
      <c r="G61" s="11"/>
      <c r="H61" s="11"/>
      <c r="I61" s="11"/>
      <c r="J61" s="12"/>
      <c r="K61" s="12"/>
      <c r="L61" s="28">
        <v>-6000</v>
      </c>
      <c r="M61" s="11"/>
      <c r="N61" s="28">
        <v>-6000</v>
      </c>
      <c r="O61" s="28"/>
      <c r="P61" s="26" t="s">
        <v>48</v>
      </c>
    </row>
    <row r="62" spans="5:17" ht="15.75" customHeight="1">
      <c r="E62" s="11"/>
      <c r="F62" s="11" t="s">
        <v>29</v>
      </c>
      <c r="G62" s="11"/>
      <c r="H62" s="11"/>
      <c r="I62" s="11"/>
      <c r="J62" s="12"/>
      <c r="K62" s="12"/>
      <c r="L62" s="28">
        <v>-3500</v>
      </c>
      <c r="M62" s="11"/>
      <c r="N62" s="28">
        <v>-6500</v>
      </c>
      <c r="O62" s="28"/>
      <c r="P62" s="1">
        <v>-4320</v>
      </c>
      <c r="Q62" s="11"/>
    </row>
    <row r="63" spans="3:17" ht="3.75" customHeight="1">
      <c r="C63" s="11"/>
      <c r="E63" s="11"/>
      <c r="F63" s="11"/>
      <c r="G63" s="11"/>
      <c r="H63" s="11"/>
      <c r="I63" s="11"/>
      <c r="J63" s="12"/>
      <c r="K63" s="12"/>
      <c r="L63" s="24" t="s">
        <v>47</v>
      </c>
      <c r="M63" s="11"/>
      <c r="N63" s="24" t="s">
        <v>47</v>
      </c>
      <c r="O63" s="24"/>
      <c r="P63" s="24" t="s">
        <v>47</v>
      </c>
      <c r="Q63" s="11"/>
    </row>
    <row r="64" spans="3:17" ht="15.75" customHeight="1">
      <c r="C64" s="11"/>
      <c r="E64" s="11"/>
      <c r="F64" s="11" t="s">
        <v>30</v>
      </c>
      <c r="G64" s="11"/>
      <c r="H64" s="11"/>
      <c r="I64" s="11"/>
      <c r="J64" s="12"/>
      <c r="K64" s="12"/>
      <c r="L64" s="12">
        <f>L62+L60+L61</f>
        <v>3045</v>
      </c>
      <c r="M64" s="12"/>
      <c r="N64" s="12">
        <f>N62+N60+N61</f>
        <v>3045</v>
      </c>
      <c r="O64" s="12"/>
      <c r="P64" s="12">
        <f>P62+P60</f>
        <v>13478</v>
      </c>
      <c r="Q64" s="12"/>
    </row>
    <row r="65" spans="3:17" ht="6" customHeight="1">
      <c r="C65" s="11"/>
      <c r="E65" s="11"/>
      <c r="F65" s="11"/>
      <c r="G65" s="11"/>
      <c r="H65" s="11"/>
      <c r="I65" s="11"/>
      <c r="J65" s="30"/>
      <c r="K65" s="12"/>
      <c r="L65" s="31" t="s">
        <v>47</v>
      </c>
      <c r="M65" s="11"/>
      <c r="N65" s="32" t="s">
        <v>47</v>
      </c>
      <c r="O65" s="32"/>
      <c r="P65" s="31" t="s">
        <v>47</v>
      </c>
      <c r="Q65" s="11"/>
    </row>
    <row r="66" spans="3:17" ht="3.75" customHeight="1">
      <c r="C66" s="11"/>
      <c r="E66" s="11"/>
      <c r="F66" s="11"/>
      <c r="G66" s="11"/>
      <c r="H66" s="11"/>
      <c r="I66" s="11"/>
      <c r="J66" s="12"/>
      <c r="K66" s="12"/>
      <c r="L66" s="12"/>
      <c r="M66" s="11"/>
      <c r="N66" s="12"/>
      <c r="O66" s="12"/>
      <c r="P66" s="26" t="s">
        <v>48</v>
      </c>
      <c r="Q66" s="11"/>
    </row>
    <row r="67" spans="3:17" ht="15.75" customHeight="1">
      <c r="C67" s="11"/>
      <c r="E67" s="11"/>
      <c r="F67" s="11"/>
      <c r="G67" s="11"/>
      <c r="H67" s="11"/>
      <c r="I67" s="11"/>
      <c r="J67" s="12"/>
      <c r="K67" s="12"/>
      <c r="L67" s="12"/>
      <c r="M67" s="11"/>
      <c r="N67" s="12"/>
      <c r="O67" s="12"/>
      <c r="P67" s="26"/>
      <c r="Q67" s="11"/>
    </row>
    <row r="68" spans="3:17" ht="15.75" customHeight="1">
      <c r="C68" s="11"/>
      <c r="E68" s="33"/>
      <c r="F68" s="33" t="s">
        <v>31</v>
      </c>
      <c r="G68" s="33"/>
      <c r="H68" s="11"/>
      <c r="I68" s="11"/>
      <c r="J68" s="34"/>
      <c r="K68" s="34"/>
      <c r="L68" s="34">
        <f>L43/1000</f>
        <v>0.859</v>
      </c>
      <c r="M68" s="11"/>
      <c r="N68" s="34">
        <f>N43/1000</f>
        <v>6.654</v>
      </c>
      <c r="O68" s="34"/>
      <c r="P68" s="34">
        <v>7.51</v>
      </c>
      <c r="Q68" s="34"/>
    </row>
    <row r="69" ht="3.75" customHeight="1"/>
    <row r="71" spans="2:7" ht="15.75">
      <c r="B71" s="12"/>
      <c r="C71" s="11"/>
      <c r="D71" s="12"/>
      <c r="F71" s="35" t="s">
        <v>32</v>
      </c>
      <c r="G71" s="10" t="s">
        <v>33</v>
      </c>
    </row>
    <row r="72" ht="15.75">
      <c r="G72" s="11" t="s">
        <v>34</v>
      </c>
    </row>
    <row r="73" ht="15.75">
      <c r="G73" s="36" t="s">
        <v>35</v>
      </c>
    </row>
    <row r="74" ht="15.75">
      <c r="G74" s="36" t="s">
        <v>36</v>
      </c>
    </row>
    <row r="75" ht="15.75">
      <c r="G75" s="25" t="s">
        <v>37</v>
      </c>
    </row>
    <row r="76" ht="15.75">
      <c r="G76" s="36" t="s">
        <v>38</v>
      </c>
    </row>
  </sheetData>
  <sheetProtection/>
  <printOptions horizontalCentered="1"/>
  <pageMargins left="0.5" right="0.5" top="0.5" bottom="0.6659722222222222" header="0" footer="0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showOutlineSymbols="0" defaultGridColor="0" zoomScale="87" zoomScaleNormal="87" colorId="22" workbookViewId="0" topLeftCell="A31">
      <pane topLeftCell="A31" activePane="topLeft" state="split"/>
      <selection pane="topLeft" activeCell="I48" sqref="I48"/>
    </sheetView>
  </sheetViews>
  <sheetFormatPr defaultColWidth="8.88671875" defaultRowHeight="15"/>
  <cols>
    <col min="1" max="1" width="4.6640625" style="37" customWidth="1"/>
    <col min="2" max="2" width="12.6640625" style="37" customWidth="1"/>
    <col min="3" max="3" width="3.6640625" style="37" customWidth="1"/>
    <col min="4" max="5" width="9.6640625" style="37" customWidth="1"/>
    <col min="6" max="6" width="16.6640625" style="37" customWidth="1"/>
    <col min="7" max="7" width="4.6640625" style="37" customWidth="1"/>
    <col min="8" max="8" width="1.66796875" style="37" customWidth="1"/>
    <col min="9" max="9" width="12.6640625" style="37" customWidth="1"/>
    <col min="10" max="10" width="4.6640625" style="37" customWidth="1"/>
    <col min="11" max="256" width="9.6640625" style="37" customWidth="1"/>
  </cols>
  <sheetData>
    <row r="1" spans="1:12" ht="13.5">
      <c r="A1" s="38"/>
      <c r="C1" s="39"/>
      <c r="D1" s="39"/>
      <c r="E1" s="39" t="s">
        <v>41</v>
      </c>
      <c r="F1" s="39"/>
      <c r="G1" s="39"/>
      <c r="H1" s="39"/>
      <c r="I1" s="39"/>
      <c r="J1" s="38"/>
      <c r="K1" s="38"/>
      <c r="L1" s="38"/>
    </row>
    <row r="2" spans="1:12" ht="13.5">
      <c r="A2" s="38"/>
      <c r="C2" s="40"/>
      <c r="D2" s="40"/>
      <c r="E2" s="40"/>
      <c r="F2" s="40"/>
      <c r="G2" s="40"/>
      <c r="H2" s="40"/>
      <c r="I2" s="41" t="s">
        <v>41</v>
      </c>
      <c r="J2" s="38"/>
      <c r="K2" s="38"/>
      <c r="L2" s="38"/>
    </row>
    <row r="3" spans="1:12" ht="13.5">
      <c r="A3" s="38"/>
      <c r="B3" s="42"/>
      <c r="C3" s="43"/>
      <c r="D3" s="43"/>
      <c r="E3" s="43"/>
      <c r="F3" s="43"/>
      <c r="G3" s="43"/>
      <c r="H3" s="43"/>
      <c r="I3" s="43"/>
      <c r="J3" s="44"/>
      <c r="K3" s="38"/>
      <c r="L3" s="38"/>
    </row>
    <row r="4" spans="1:12" ht="13.5">
      <c r="A4" s="38"/>
      <c r="B4" s="45" t="s">
        <v>40</v>
      </c>
      <c r="C4" s="39"/>
      <c r="D4" s="39"/>
      <c r="E4" s="39"/>
      <c r="F4" s="39"/>
      <c r="G4" s="39"/>
      <c r="H4" s="39"/>
      <c r="I4" s="39"/>
      <c r="J4" s="46" t="s">
        <v>41</v>
      </c>
      <c r="K4" s="38"/>
      <c r="L4" s="38"/>
    </row>
    <row r="5" spans="1:12" ht="13.5">
      <c r="A5" s="38"/>
      <c r="B5" s="46"/>
      <c r="C5" s="39"/>
      <c r="D5" s="39"/>
      <c r="E5" s="39"/>
      <c r="F5" s="39"/>
      <c r="G5" s="39"/>
      <c r="H5" s="39"/>
      <c r="I5" s="39"/>
      <c r="J5" s="46"/>
      <c r="K5" s="38"/>
      <c r="L5" s="38"/>
    </row>
    <row r="6" spans="1:12" ht="13.5">
      <c r="A6" s="38"/>
      <c r="B6" s="47"/>
      <c r="C6" s="48" t="s">
        <v>58</v>
      </c>
      <c r="E6" s="39"/>
      <c r="F6" s="39"/>
      <c r="G6" s="39"/>
      <c r="H6" s="39"/>
      <c r="I6" s="39"/>
      <c r="J6" s="46" t="s">
        <v>41</v>
      </c>
      <c r="K6" s="38"/>
      <c r="L6" s="38"/>
    </row>
    <row r="7" spans="1:11" ht="13.5">
      <c r="A7" s="38"/>
      <c r="B7" s="49"/>
      <c r="C7" s="50"/>
      <c r="D7" s="39"/>
      <c r="E7" s="39"/>
      <c r="F7" s="39"/>
      <c r="G7" s="39"/>
      <c r="H7" s="39"/>
      <c r="I7" s="39"/>
      <c r="J7" s="46" t="s">
        <v>41</v>
      </c>
      <c r="K7" s="50"/>
    </row>
    <row r="8" spans="1:12" ht="13.5">
      <c r="A8" s="38"/>
      <c r="B8" s="46" t="s">
        <v>54</v>
      </c>
      <c r="C8" s="38"/>
      <c r="D8" s="38"/>
      <c r="E8" s="38"/>
      <c r="F8" s="38"/>
      <c r="G8" s="38"/>
      <c r="H8" s="38"/>
      <c r="I8" s="38"/>
      <c r="J8" s="44"/>
      <c r="K8" s="38"/>
      <c r="L8" s="38"/>
    </row>
    <row r="9" spans="1:12" ht="13.5">
      <c r="A9" s="38"/>
      <c r="B9" s="46" t="s">
        <v>53</v>
      </c>
      <c r="C9" s="38"/>
      <c r="D9" s="38"/>
      <c r="E9" s="38"/>
      <c r="F9" s="38"/>
      <c r="H9" s="38"/>
      <c r="I9" s="51" t="s">
        <v>84</v>
      </c>
      <c r="J9" s="44"/>
      <c r="K9" s="38"/>
      <c r="L9" s="38"/>
    </row>
    <row r="10" spans="1:12" ht="13.5">
      <c r="A10" s="38"/>
      <c r="B10" s="52" t="s">
        <v>46</v>
      </c>
      <c r="C10" s="38"/>
      <c r="D10" s="38"/>
      <c r="E10" s="38"/>
      <c r="F10" s="38"/>
      <c r="G10" s="38"/>
      <c r="H10" s="38"/>
      <c r="I10" s="38"/>
      <c r="J10" s="44"/>
      <c r="K10" s="38"/>
      <c r="L10" s="38"/>
    </row>
    <row r="11" spans="1:12" ht="13.5">
      <c r="A11" s="38"/>
      <c r="B11" s="44"/>
      <c r="C11" s="38"/>
      <c r="D11" s="38"/>
      <c r="E11" s="38"/>
      <c r="F11" s="38"/>
      <c r="G11" s="38"/>
      <c r="H11" s="38"/>
      <c r="I11" s="38"/>
      <c r="J11" s="44"/>
      <c r="K11" s="38"/>
      <c r="L11" s="38"/>
    </row>
    <row r="12" spans="1:12" ht="13.5">
      <c r="A12" s="38"/>
      <c r="B12" s="44"/>
      <c r="C12" s="38"/>
      <c r="D12" s="53" t="s">
        <v>59</v>
      </c>
      <c r="E12" s="38"/>
      <c r="F12" s="38"/>
      <c r="G12" s="38"/>
      <c r="H12" s="38"/>
      <c r="I12" s="38"/>
      <c r="J12" s="44"/>
      <c r="K12" s="38"/>
      <c r="L12" s="38"/>
    </row>
    <row r="13" spans="1:12" ht="13.5">
      <c r="A13" s="38"/>
      <c r="B13" s="44"/>
      <c r="C13" s="38"/>
      <c r="D13" s="38"/>
      <c r="E13" s="38"/>
      <c r="F13" s="38"/>
      <c r="G13" s="38"/>
      <c r="H13" s="38"/>
      <c r="I13" s="38"/>
      <c r="J13" s="44"/>
      <c r="K13" s="38"/>
      <c r="L13" s="38"/>
    </row>
    <row r="14" spans="1:12" ht="13.5">
      <c r="A14" s="38"/>
      <c r="B14" s="54">
        <v>9</v>
      </c>
      <c r="C14" s="55"/>
      <c r="D14" s="55" t="s">
        <v>60</v>
      </c>
      <c r="E14" s="55"/>
      <c r="F14" s="55"/>
      <c r="G14" s="55"/>
      <c r="H14" s="55"/>
      <c r="I14" s="55">
        <v>15</v>
      </c>
      <c r="J14" s="54"/>
      <c r="K14" s="38"/>
      <c r="L14" s="38"/>
    </row>
    <row r="15" spans="1:12" ht="13.5">
      <c r="A15" s="38"/>
      <c r="B15" s="54">
        <v>10937</v>
      </c>
      <c r="C15" s="55"/>
      <c r="D15" s="55" t="s">
        <v>61</v>
      </c>
      <c r="E15" s="55"/>
      <c r="F15" s="55"/>
      <c r="G15" s="55"/>
      <c r="H15" s="55"/>
      <c r="I15" s="55">
        <v>3815</v>
      </c>
      <c r="J15" s="54"/>
      <c r="K15" s="38"/>
      <c r="L15" s="38"/>
    </row>
    <row r="16" spans="1:12" ht="13.5">
      <c r="A16" s="38"/>
      <c r="B16" s="54">
        <v>138</v>
      </c>
      <c r="C16" s="55"/>
      <c r="D16" s="55" t="s">
        <v>62</v>
      </c>
      <c r="E16" s="55"/>
      <c r="F16" s="55"/>
      <c r="H16" s="55"/>
      <c r="I16" s="55">
        <v>58</v>
      </c>
      <c r="J16" s="54"/>
      <c r="K16" s="38"/>
      <c r="L16" s="38"/>
    </row>
    <row r="17" spans="1:12" ht="13.5">
      <c r="A17" s="38"/>
      <c r="B17" s="54">
        <v>211</v>
      </c>
      <c r="C17" s="55"/>
      <c r="D17" s="55" t="s">
        <v>63</v>
      </c>
      <c r="E17" s="55"/>
      <c r="F17" s="55"/>
      <c r="H17" s="55"/>
      <c r="I17" s="55">
        <v>335</v>
      </c>
      <c r="J17" s="54"/>
      <c r="K17" s="38"/>
      <c r="L17" s="38"/>
    </row>
    <row r="18" spans="1:12" ht="3.75" customHeight="1">
      <c r="A18" s="38"/>
      <c r="B18" s="56" t="s">
        <v>55</v>
      </c>
      <c r="C18" s="55"/>
      <c r="D18" s="55"/>
      <c r="E18" s="55"/>
      <c r="F18" s="55"/>
      <c r="H18" s="55"/>
      <c r="I18" s="57" t="s">
        <v>55</v>
      </c>
      <c r="J18" s="54"/>
      <c r="K18" s="38"/>
      <c r="L18" s="38"/>
    </row>
    <row r="19" spans="1:12" ht="13.5">
      <c r="A19" s="38"/>
      <c r="B19" s="54">
        <v>11295</v>
      </c>
      <c r="C19" s="55"/>
      <c r="D19" s="55"/>
      <c r="E19" s="55"/>
      <c r="F19" s="55"/>
      <c r="H19" s="55"/>
      <c r="I19" s="55">
        <f>SUM(I14:I17)</f>
        <v>4223</v>
      </c>
      <c r="J19" s="54"/>
      <c r="K19" s="38"/>
      <c r="L19" s="38"/>
    </row>
    <row r="20" spans="1:12" ht="3.75" customHeight="1">
      <c r="A20" s="38"/>
      <c r="B20" s="56" t="s">
        <v>55</v>
      </c>
      <c r="C20" s="55"/>
      <c r="D20" s="55"/>
      <c r="E20" s="55"/>
      <c r="F20" s="55"/>
      <c r="H20" s="55"/>
      <c r="I20" s="57" t="s">
        <v>55</v>
      </c>
      <c r="J20" s="54"/>
      <c r="K20" s="38"/>
      <c r="L20" s="38"/>
    </row>
    <row r="21" spans="1:12" ht="13.5">
      <c r="A21" s="38"/>
      <c r="B21" s="54"/>
      <c r="C21" s="55"/>
      <c r="D21" s="55"/>
      <c r="E21" s="55"/>
      <c r="F21" s="55"/>
      <c r="H21" s="55"/>
      <c r="I21" s="55"/>
      <c r="J21" s="54"/>
      <c r="K21" s="38"/>
      <c r="L21" s="38"/>
    </row>
    <row r="22" spans="1:12" ht="13.5">
      <c r="A22" s="38"/>
      <c r="B22" s="54"/>
      <c r="C22" s="55"/>
      <c r="D22" s="55" t="s">
        <v>64</v>
      </c>
      <c r="E22" s="58" t="s">
        <v>83</v>
      </c>
      <c r="F22" s="55"/>
      <c r="H22" s="55"/>
      <c r="I22" s="55"/>
      <c r="J22" s="54"/>
      <c r="K22" s="38"/>
      <c r="L22" s="38"/>
    </row>
    <row r="23" spans="1:12" ht="13.5">
      <c r="A23" s="38"/>
      <c r="B23" s="54"/>
      <c r="C23" s="55"/>
      <c r="D23" s="55"/>
      <c r="E23" s="58"/>
      <c r="F23" s="55"/>
      <c r="H23" s="55"/>
      <c r="I23" s="55"/>
      <c r="J23" s="54"/>
      <c r="K23" s="38"/>
      <c r="L23" s="38"/>
    </row>
    <row r="24" spans="1:12" ht="13.5">
      <c r="A24" s="38"/>
      <c r="B24" s="54">
        <v>2160</v>
      </c>
      <c r="C24" s="55"/>
      <c r="D24" s="55" t="s">
        <v>65</v>
      </c>
      <c r="E24" s="55"/>
      <c r="F24" s="55"/>
      <c r="G24" s="55"/>
      <c r="H24" s="55"/>
      <c r="I24" s="59">
        <v>3500</v>
      </c>
      <c r="J24" s="54"/>
      <c r="K24" s="38"/>
      <c r="L24" s="38"/>
    </row>
    <row r="25" spans="1:12" ht="13.5">
      <c r="A25" s="38"/>
      <c r="B25" s="54">
        <v>1094</v>
      </c>
      <c r="C25" s="55"/>
      <c r="D25" s="55" t="s">
        <v>66</v>
      </c>
      <c r="E25" s="55"/>
      <c r="F25" s="55"/>
      <c r="H25" s="55"/>
      <c r="I25" s="55">
        <v>1472</v>
      </c>
      <c r="J25" s="54"/>
      <c r="K25" s="38"/>
      <c r="L25" s="38"/>
    </row>
    <row r="26" spans="1:12" ht="13.5">
      <c r="A26" s="38"/>
      <c r="B26" s="54">
        <v>373</v>
      </c>
      <c r="C26" s="55"/>
      <c r="D26" s="55" t="s">
        <v>67</v>
      </c>
      <c r="E26" s="55"/>
      <c r="F26" s="55"/>
      <c r="G26" s="55"/>
      <c r="H26" s="55"/>
      <c r="I26" s="60" t="s">
        <v>85</v>
      </c>
      <c r="J26" s="54"/>
      <c r="K26" s="38"/>
      <c r="L26" s="38"/>
    </row>
    <row r="27" spans="1:12" ht="13.5">
      <c r="A27" s="38"/>
      <c r="B27" s="54">
        <v>1635</v>
      </c>
      <c r="C27" s="55"/>
      <c r="D27" s="55" t="s">
        <v>68</v>
      </c>
      <c r="E27" s="55"/>
      <c r="F27" s="55"/>
      <c r="H27" s="55"/>
      <c r="I27" s="55">
        <v>959</v>
      </c>
      <c r="J27" s="54"/>
      <c r="K27" s="38"/>
      <c r="L27" s="38"/>
    </row>
    <row r="28" spans="1:12" ht="13.5">
      <c r="A28" s="38"/>
      <c r="B28" s="54">
        <v>95</v>
      </c>
      <c r="C28" s="55"/>
      <c r="D28" s="55" t="s">
        <v>69</v>
      </c>
      <c r="E28" s="55"/>
      <c r="F28" s="55"/>
      <c r="H28" s="55"/>
      <c r="I28" s="55">
        <v>197</v>
      </c>
      <c r="J28" s="54"/>
      <c r="K28" s="38"/>
      <c r="L28" s="38"/>
    </row>
    <row r="29" spans="1:12" ht="3.75" customHeight="1">
      <c r="A29" s="38"/>
      <c r="B29" s="56" t="s">
        <v>55</v>
      </c>
      <c r="C29" s="55"/>
      <c r="D29" s="55"/>
      <c r="E29" s="55"/>
      <c r="F29" s="55"/>
      <c r="G29" s="55"/>
      <c r="H29" s="55"/>
      <c r="I29" s="57" t="s">
        <v>55</v>
      </c>
      <c r="J29" s="54"/>
      <c r="K29" s="38"/>
      <c r="L29" s="38"/>
    </row>
    <row r="30" spans="1:12" ht="13.5">
      <c r="A30" s="38"/>
      <c r="B30" s="54">
        <v>5357</v>
      </c>
      <c r="C30" s="55"/>
      <c r="D30" s="55"/>
      <c r="E30" s="55"/>
      <c r="F30" s="55"/>
      <c r="G30" s="55"/>
      <c r="H30" s="55"/>
      <c r="I30" s="55">
        <f>SUM(I24:I28)</f>
        <v>6128</v>
      </c>
      <c r="J30" s="54"/>
      <c r="K30" s="38"/>
      <c r="L30" s="38"/>
    </row>
    <row r="31" spans="1:12" ht="3.75" customHeight="1">
      <c r="A31" s="38"/>
      <c r="B31" s="56" t="s">
        <v>55</v>
      </c>
      <c r="C31" s="55"/>
      <c r="D31" s="55"/>
      <c r="E31" s="55"/>
      <c r="F31" s="55"/>
      <c r="G31" s="55"/>
      <c r="H31" s="55"/>
      <c r="I31" s="57" t="s">
        <v>55</v>
      </c>
      <c r="J31" s="54"/>
      <c r="K31" s="38"/>
      <c r="L31" s="38"/>
    </row>
    <row r="32" spans="1:12" ht="13.5">
      <c r="A32" s="38"/>
      <c r="B32" s="54"/>
      <c r="C32" s="55"/>
      <c r="D32" s="55"/>
      <c r="E32" s="55"/>
      <c r="F32" s="55"/>
      <c r="G32" s="55"/>
      <c r="H32" s="55"/>
      <c r="I32" s="55"/>
      <c r="J32" s="54"/>
      <c r="K32" s="38"/>
      <c r="L32" s="38"/>
    </row>
    <row r="33" spans="1:12" ht="13.5">
      <c r="A33" s="38"/>
      <c r="B33" s="54">
        <v>5938</v>
      </c>
      <c r="C33" s="55"/>
      <c r="D33" s="55" t="s">
        <v>70</v>
      </c>
      <c r="E33" s="55"/>
      <c r="F33" s="55"/>
      <c r="G33" s="55"/>
      <c r="H33" s="55"/>
      <c r="I33" s="55">
        <f>I19-I30</f>
        <v>-1905</v>
      </c>
      <c r="J33" s="54"/>
      <c r="K33" s="38"/>
      <c r="L33" s="38"/>
    </row>
    <row r="34" spans="1:12" ht="13.5">
      <c r="A34" s="38"/>
      <c r="B34" s="54">
        <v>36221</v>
      </c>
      <c r="C34" s="55"/>
      <c r="D34" s="55" t="s">
        <v>71</v>
      </c>
      <c r="E34" s="55"/>
      <c r="F34" s="55"/>
      <c r="G34" s="55"/>
      <c r="H34" s="55"/>
      <c r="I34" s="55">
        <v>30448</v>
      </c>
      <c r="J34" s="54"/>
      <c r="K34" s="38"/>
      <c r="L34" s="38"/>
    </row>
    <row r="35" spans="1:12" ht="13.5">
      <c r="A35" s="38"/>
      <c r="B35" s="54">
        <v>132024</v>
      </c>
      <c r="C35" s="55"/>
      <c r="D35" s="55" t="s">
        <v>72</v>
      </c>
      <c r="E35" s="55"/>
      <c r="F35" s="55"/>
      <c r="G35" s="55"/>
      <c r="H35" s="55"/>
      <c r="I35" s="55">
        <v>121937</v>
      </c>
      <c r="J35" s="54"/>
      <c r="K35" s="38"/>
      <c r="L35" s="38"/>
    </row>
    <row r="36" spans="1:12" ht="13.5">
      <c r="A36" s="38"/>
      <c r="B36" s="54">
        <v>31</v>
      </c>
      <c r="C36" s="55"/>
      <c r="D36" s="55" t="s">
        <v>73</v>
      </c>
      <c r="E36" s="55"/>
      <c r="F36" s="55"/>
      <c r="G36" s="55"/>
      <c r="H36" s="55"/>
      <c r="I36" s="55">
        <v>28</v>
      </c>
      <c r="J36" s="54"/>
      <c r="K36" s="38"/>
      <c r="L36" s="38"/>
    </row>
    <row r="37" spans="1:12" ht="13.5">
      <c r="A37" s="38"/>
      <c r="B37" s="54">
        <v>-1036</v>
      </c>
      <c r="C37" s="55"/>
      <c r="D37" s="55" t="s">
        <v>74</v>
      </c>
      <c r="E37" s="55"/>
      <c r="F37" s="55"/>
      <c r="G37" s="55"/>
      <c r="H37" s="55"/>
      <c r="I37" s="55">
        <v>-1523</v>
      </c>
      <c r="J37" s="54"/>
      <c r="K37" s="38"/>
      <c r="L37" s="38"/>
    </row>
    <row r="38" spans="1:12" ht="13.5">
      <c r="A38" s="38"/>
      <c r="B38" s="54">
        <v>-1300</v>
      </c>
      <c r="C38" s="55"/>
      <c r="D38" s="55" t="s">
        <v>75</v>
      </c>
      <c r="E38" s="55"/>
      <c r="F38" s="55"/>
      <c r="G38" s="55"/>
      <c r="H38" s="55"/>
      <c r="I38" s="60" t="s">
        <v>85</v>
      </c>
      <c r="J38" s="54"/>
      <c r="K38" s="38"/>
      <c r="L38" s="38"/>
    </row>
    <row r="39" spans="1:12" ht="4.5" customHeight="1">
      <c r="A39" s="38"/>
      <c r="B39" s="56" t="s">
        <v>56</v>
      </c>
      <c r="C39" s="55"/>
      <c r="D39" s="55"/>
      <c r="E39" s="55"/>
      <c r="F39" s="55"/>
      <c r="G39" s="55"/>
      <c r="H39" s="55"/>
      <c r="I39" s="57" t="s">
        <v>56</v>
      </c>
      <c r="J39" s="54"/>
      <c r="K39" s="38"/>
      <c r="L39" s="38"/>
    </row>
    <row r="40" spans="1:12" ht="13.5">
      <c r="A40" s="38"/>
      <c r="B40" s="54">
        <f>SUM(B33:B38)</f>
        <v>171878</v>
      </c>
      <c r="C40" s="55"/>
      <c r="D40" s="55"/>
      <c r="E40" s="55"/>
      <c r="F40" s="55"/>
      <c r="G40" s="55"/>
      <c r="H40" s="55"/>
      <c r="I40" s="55">
        <f>SUM(I33:I38)</f>
        <v>148985</v>
      </c>
      <c r="J40" s="54"/>
      <c r="K40" s="38"/>
      <c r="L40" s="38"/>
    </row>
    <row r="41" spans="1:12" ht="6" customHeight="1">
      <c r="A41" s="38"/>
      <c r="B41" s="61" t="s">
        <v>56</v>
      </c>
      <c r="C41" s="55"/>
      <c r="D41" s="55"/>
      <c r="E41" s="55"/>
      <c r="F41" s="55"/>
      <c r="G41" s="55"/>
      <c r="H41" s="55"/>
      <c r="I41" s="62" t="s">
        <v>56</v>
      </c>
      <c r="J41" s="54"/>
      <c r="K41" s="38"/>
      <c r="L41" s="38"/>
    </row>
    <row r="42" spans="1:12" ht="13.5">
      <c r="A42" s="38"/>
      <c r="B42" s="54"/>
      <c r="C42" s="55"/>
      <c r="D42" s="55"/>
      <c r="E42" s="55"/>
      <c r="F42" s="55"/>
      <c r="G42" s="55"/>
      <c r="H42" s="55"/>
      <c r="I42" s="55"/>
      <c r="J42" s="54"/>
      <c r="K42" s="38"/>
      <c r="L42" s="38"/>
    </row>
    <row r="43" spans="1:12" ht="13.5">
      <c r="A43" s="38"/>
      <c r="B43" s="54"/>
      <c r="C43" s="55"/>
      <c r="D43" s="55" t="s">
        <v>76</v>
      </c>
      <c r="E43" s="55"/>
      <c r="F43" s="55"/>
      <c r="G43" s="55"/>
      <c r="H43" s="55"/>
      <c r="I43" s="55"/>
      <c r="J43" s="54"/>
      <c r="K43" s="38"/>
      <c r="L43" s="38"/>
    </row>
    <row r="44" spans="1:12" ht="13.5">
      <c r="A44" s="38"/>
      <c r="B44" s="54"/>
      <c r="C44" s="55"/>
      <c r="D44" s="55"/>
      <c r="E44" s="55"/>
      <c r="F44" s="55"/>
      <c r="G44" s="55"/>
      <c r="H44" s="55"/>
      <c r="I44" s="55"/>
      <c r="J44" s="54"/>
      <c r="K44" s="38"/>
      <c r="L44" s="38"/>
    </row>
    <row r="45" spans="1:12" ht="13.5">
      <c r="A45" s="38"/>
      <c r="B45" s="54"/>
      <c r="C45" s="55"/>
      <c r="D45" s="55" t="s">
        <v>77</v>
      </c>
      <c r="E45" s="55"/>
      <c r="F45" s="55"/>
      <c r="G45" s="55"/>
      <c r="H45" s="55"/>
      <c r="I45" s="55"/>
      <c r="J45" s="54"/>
      <c r="K45" s="38"/>
      <c r="L45" s="38"/>
    </row>
    <row r="46" spans="1:12" ht="13.5">
      <c r="A46" s="38"/>
      <c r="B46" s="54"/>
      <c r="C46" s="55"/>
      <c r="D46" s="55"/>
      <c r="E46" s="55"/>
      <c r="F46" s="55"/>
      <c r="G46" s="55"/>
      <c r="H46" s="55"/>
      <c r="I46" s="55"/>
      <c r="J46" s="54"/>
      <c r="K46" s="38"/>
      <c r="L46" s="38"/>
    </row>
    <row r="47" spans="1:12" ht="13.5">
      <c r="A47" s="38"/>
      <c r="B47" s="54">
        <v>100000</v>
      </c>
      <c r="C47" s="55"/>
      <c r="D47" s="55" t="s">
        <v>78</v>
      </c>
      <c r="E47" s="55"/>
      <c r="F47" s="55"/>
      <c r="G47" s="55"/>
      <c r="H47" s="55"/>
      <c r="I47" s="55">
        <v>100000</v>
      </c>
      <c r="J47" s="54"/>
      <c r="K47" s="38"/>
      <c r="L47" s="38"/>
    </row>
    <row r="48" spans="1:12" ht="13.5">
      <c r="A48" s="38"/>
      <c r="B48" s="54">
        <f>PLAccount!P64</f>
        <v>13478</v>
      </c>
      <c r="C48" s="55"/>
      <c r="D48" s="55" t="s">
        <v>79</v>
      </c>
      <c r="E48" s="55"/>
      <c r="F48" s="55"/>
      <c r="G48" s="55"/>
      <c r="H48" s="55"/>
      <c r="I48" s="55">
        <f>PLAccount!N64</f>
        <v>3045</v>
      </c>
      <c r="J48" s="54"/>
      <c r="K48" s="38"/>
      <c r="L48" s="38"/>
    </row>
    <row r="49" spans="1:12" ht="6" customHeight="1">
      <c r="A49" s="38"/>
      <c r="B49" s="56" t="s">
        <v>56</v>
      </c>
      <c r="C49" s="55"/>
      <c r="D49" s="55"/>
      <c r="E49" s="55"/>
      <c r="F49" s="55"/>
      <c r="G49" s="55"/>
      <c r="H49" s="55"/>
      <c r="I49" s="57" t="s">
        <v>56</v>
      </c>
      <c r="J49" s="54"/>
      <c r="K49" s="38"/>
      <c r="L49" s="38"/>
    </row>
    <row r="50" spans="1:12" ht="13.5">
      <c r="A50" s="38"/>
      <c r="B50" s="54">
        <f>B48+B47</f>
        <v>113478</v>
      </c>
      <c r="C50" s="55"/>
      <c r="D50" s="55"/>
      <c r="E50" s="55"/>
      <c r="F50" s="55"/>
      <c r="G50" s="55"/>
      <c r="H50" s="55"/>
      <c r="I50" s="55">
        <f>I47+I48</f>
        <v>103045</v>
      </c>
      <c r="J50" s="54"/>
      <c r="K50" s="38"/>
      <c r="L50" s="38"/>
    </row>
    <row r="51" spans="1:12" ht="13.5">
      <c r="A51" s="38"/>
      <c r="B51" s="54">
        <v>45400</v>
      </c>
      <c r="C51" s="55"/>
      <c r="D51" s="55" t="s">
        <v>80</v>
      </c>
      <c r="E51" s="55"/>
      <c r="F51" s="55"/>
      <c r="G51" s="63"/>
      <c r="H51" s="55"/>
      <c r="I51" s="55">
        <v>26940</v>
      </c>
      <c r="J51" s="54"/>
      <c r="K51" s="38"/>
      <c r="L51" s="38"/>
    </row>
    <row r="52" spans="1:12" ht="13.5">
      <c r="A52" s="38"/>
      <c r="B52" s="54">
        <v>13000</v>
      </c>
      <c r="C52" s="55"/>
      <c r="D52" s="55" t="s">
        <v>81</v>
      </c>
      <c r="E52" s="55"/>
      <c r="F52" s="55"/>
      <c r="G52" s="55"/>
      <c r="H52" s="55"/>
      <c r="I52" s="55">
        <v>19000</v>
      </c>
      <c r="J52" s="54"/>
      <c r="K52" s="38"/>
      <c r="L52" s="38"/>
    </row>
    <row r="53" spans="1:12" ht="4.5" customHeight="1">
      <c r="A53" s="38"/>
      <c r="B53" s="56" t="s">
        <v>56</v>
      </c>
      <c r="C53" s="55"/>
      <c r="D53" s="55"/>
      <c r="E53" s="55"/>
      <c r="F53" s="55"/>
      <c r="G53" s="55"/>
      <c r="H53" s="55"/>
      <c r="I53" s="57" t="s">
        <v>56</v>
      </c>
      <c r="J53" s="54"/>
      <c r="K53" s="38"/>
      <c r="L53" s="38"/>
    </row>
    <row r="54" spans="1:12" ht="13.5">
      <c r="A54" s="38"/>
      <c r="B54" s="54">
        <f>SUM(B50:B52)</f>
        <v>171878</v>
      </c>
      <c r="C54" s="55"/>
      <c r="D54" s="55"/>
      <c r="E54" s="55"/>
      <c r="F54" s="55"/>
      <c r="G54" s="55"/>
      <c r="H54" s="55"/>
      <c r="I54" s="55">
        <f>SUM(I50:I52)</f>
        <v>148985</v>
      </c>
      <c r="J54" s="54"/>
      <c r="K54" s="38"/>
      <c r="L54" s="38"/>
    </row>
    <row r="55" spans="1:12" ht="6" customHeight="1">
      <c r="A55" s="38"/>
      <c r="B55" s="64" t="s">
        <v>56</v>
      </c>
      <c r="C55" s="55"/>
      <c r="D55" s="55"/>
      <c r="E55" s="55"/>
      <c r="F55" s="55"/>
      <c r="G55" s="55"/>
      <c r="H55" s="55"/>
      <c r="I55" s="65" t="s">
        <v>56</v>
      </c>
      <c r="J55" s="54"/>
      <c r="K55" s="38"/>
      <c r="L55" s="38"/>
    </row>
    <row r="56" spans="1:12" ht="13.5">
      <c r="A56" s="38"/>
      <c r="B56" s="54"/>
      <c r="C56" s="55"/>
      <c r="D56" s="55"/>
      <c r="E56" s="55"/>
      <c r="F56" s="55"/>
      <c r="G56" s="55"/>
      <c r="H56" s="55"/>
      <c r="I56" s="55"/>
      <c r="J56" s="54"/>
      <c r="K56" s="38"/>
      <c r="L56" s="38"/>
    </row>
    <row r="57" spans="1:12" ht="13.5">
      <c r="A57" s="38"/>
      <c r="B57" s="66" t="s">
        <v>57</v>
      </c>
      <c r="C57" s="63"/>
      <c r="D57" s="63" t="s">
        <v>82</v>
      </c>
      <c r="E57" s="63"/>
      <c r="F57" s="63"/>
      <c r="G57" s="63"/>
      <c r="H57" s="63"/>
      <c r="I57" s="67" t="s">
        <v>86</v>
      </c>
      <c r="J57" s="68"/>
      <c r="K57" s="38"/>
      <c r="L57" s="38"/>
    </row>
    <row r="58" spans="1:12" ht="13.5">
      <c r="A58" s="38"/>
      <c r="B58" s="54"/>
      <c r="C58" s="55"/>
      <c r="D58" s="55"/>
      <c r="E58" s="55"/>
      <c r="F58" s="55"/>
      <c r="G58" s="55"/>
      <c r="H58" s="55"/>
      <c r="I58" s="55"/>
      <c r="J58" s="54"/>
      <c r="K58" s="38"/>
      <c r="L58" s="38"/>
    </row>
    <row r="59" spans="1:12" ht="13.5">
      <c r="A59" s="38"/>
      <c r="B59" s="44"/>
      <c r="C59" s="38"/>
      <c r="D59" s="38"/>
      <c r="E59" s="38"/>
      <c r="F59" s="38"/>
      <c r="G59" s="38"/>
      <c r="H59" s="38"/>
      <c r="J59" s="44"/>
      <c r="K59" s="38"/>
      <c r="L59" s="38"/>
    </row>
    <row r="60" spans="1:12" ht="13.5">
      <c r="A60" s="38"/>
      <c r="B60" s="69"/>
      <c r="C60" s="69"/>
      <c r="D60" s="69"/>
      <c r="E60" s="69"/>
      <c r="F60" s="69"/>
      <c r="G60" s="69"/>
      <c r="H60" s="69"/>
      <c r="I60" s="70"/>
      <c r="J60" s="38"/>
      <c r="K60" s="38"/>
      <c r="L60" s="38"/>
    </row>
    <row r="61" spans="1:12" ht="13.5">
      <c r="A61" s="38"/>
      <c r="B61" s="38"/>
      <c r="C61" s="38"/>
      <c r="D61" s="38"/>
      <c r="E61" s="38"/>
      <c r="F61" s="38"/>
      <c r="G61" s="38"/>
      <c r="H61" s="38"/>
      <c r="J61" s="38"/>
      <c r="K61" s="38"/>
      <c r="L61" s="38"/>
    </row>
    <row r="62" spans="2:8" ht="13.5">
      <c r="B62" s="60"/>
      <c r="C62" s="55"/>
      <c r="D62" s="55"/>
      <c r="E62" s="55"/>
      <c r="F62" s="55"/>
      <c r="G62" s="55"/>
      <c r="H62" s="55"/>
    </row>
  </sheetData>
  <sheetProtection/>
  <printOptions horizontalCentered="1"/>
  <pageMargins left="0.5" right="0.5" top="0.5" bottom="0.6659722222222222" header="0" footer="0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